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on\Downloads\מיקי תיקונים באתר\"/>
    </mc:Choice>
  </mc:AlternateContent>
  <xr:revisionPtr revIDLastSave="0" documentId="13_ncr:1_{FF6880D1-7160-4B0A-BD3A-38ECB3C1AB66}" xr6:coauthVersionLast="47" xr6:coauthVersionMax="47" xr10:uidLastSave="{00000000-0000-0000-0000-000000000000}"/>
  <bookViews>
    <workbookView xWindow="28680" yWindow="60" windowWidth="29040" windowHeight="15720" activeTab="1" xr2:uid="{F3893F2D-3E12-4E23-B6CE-88D7D23E3E2C}"/>
  </bookViews>
  <sheets>
    <sheet name="גיליון א'-משה.אוטיסטים" sheetId="3" r:id="rId1"/>
    <sheet name="גיליון ב'- נכים קשים.הנמכה  " sheetId="5" r:id="rId2"/>
  </sheets>
  <definedNames>
    <definedName name="_xlnm.Print_Titles" localSheetId="0">'גיליון א''-משה.אוטיסטים'!$1:$6</definedName>
    <definedName name="_xlnm.Print_Titles" localSheetId="1">'גיליון ב''- נכים קשים.הנמכה  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3" l="1"/>
  <c r="F34" i="5"/>
  <c r="F35" i="5"/>
  <c r="F36" i="5"/>
  <c r="F37" i="5"/>
  <c r="F38" i="5"/>
  <c r="F39" i="5"/>
  <c r="F40" i="5"/>
  <c r="F33" i="5"/>
  <c r="F41" i="5" s="1"/>
  <c r="F29" i="5"/>
  <c r="F28" i="5"/>
  <c r="F27" i="5"/>
  <c r="F22" i="5"/>
  <c r="F21" i="5"/>
  <c r="F20" i="5"/>
  <c r="F23" i="5" s="1"/>
  <c r="C45" i="5" s="1"/>
  <c r="C46" i="5" s="1"/>
  <c r="F19" i="5"/>
  <c r="F48" i="3"/>
  <c r="F35" i="3"/>
  <c r="F28" i="3"/>
  <c r="C51" i="3" s="1"/>
  <c r="C52" i="3" s="1"/>
  <c r="F27" i="3"/>
  <c r="F26" i="3"/>
  <c r="F25" i="3"/>
  <c r="F24" i="3"/>
  <c r="F23" i="3"/>
  <c r="F22" i="3"/>
</calcChain>
</file>

<file path=xl/sharedStrings.xml><?xml version="1.0" encoding="utf-8"?>
<sst xmlns="http://schemas.openxmlformats.org/spreadsheetml/2006/main" count="136" uniqueCount="94">
  <si>
    <t>פונקציה</t>
  </si>
  <si>
    <t>מספר מקבלי שרות בקבוצה</t>
  </si>
  <si>
    <t>שטח החלל נטו במ"ר</t>
  </si>
  <si>
    <t>סה"כ שטח נדרש</t>
  </si>
  <si>
    <t>הערות</t>
  </si>
  <si>
    <t xml:space="preserve">חדר שירותים  </t>
  </si>
  <si>
    <t>חדר פיזיותרפיה</t>
  </si>
  <si>
    <t>מקבץ מנהלה ופונקציות ציבוריות משותפות ( חד"א, מטבח, מחסן)</t>
  </si>
  <si>
    <t>חדר מנהל</t>
  </si>
  <si>
    <t>חדר עו"ס</t>
  </si>
  <si>
    <t>חדר ישיבות</t>
  </si>
  <si>
    <t>כולל מטבחון</t>
  </si>
  <si>
    <t>שירותי צוות/ אורחים</t>
  </si>
  <si>
    <t>סה"כ נטו כללי מקבץ מנהלה</t>
  </si>
  <si>
    <t xml:space="preserve">                                                   </t>
  </si>
  <si>
    <t xml:space="preserve">סה"כ שטח מבנה נטו  </t>
  </si>
  <si>
    <t xml:space="preserve">מקבץ מקצועות בריאות </t>
  </si>
  <si>
    <t>שם הפונקציה</t>
  </si>
  <si>
    <t>מס' אנשים בקבוצה</t>
  </si>
  <si>
    <t>סהכ שטח</t>
  </si>
  <si>
    <t xml:space="preserve">סה"כ </t>
  </si>
  <si>
    <t xml:space="preserve">שטח חדר במ"ר  </t>
  </si>
  <si>
    <t>מס' חדרים</t>
  </si>
  <si>
    <t xml:space="preserve">הערות </t>
  </si>
  <si>
    <t xml:space="preserve">שירותים ורחצה  </t>
  </si>
  <si>
    <t xml:space="preserve">חדר פעילות טיפולי/מזדקנים </t>
  </si>
  <si>
    <t xml:space="preserve">חדר פעילות סיעודי </t>
  </si>
  <si>
    <t>חדר שירותים</t>
  </si>
  <si>
    <t xml:space="preserve">סה"כ מס' מקבלי השרות כולל צפי  לפי המיפוי   </t>
  </si>
  <si>
    <t xml:space="preserve">מס' הפונקציות </t>
  </si>
  <si>
    <t>מקבץ חדרי פעילות קבוצתיים וקבועים</t>
  </si>
  <si>
    <t>מספר אנשים בחדר</t>
  </si>
  <si>
    <t xml:space="preserve">                    תא נכים                  </t>
  </si>
  <si>
    <t>תא רגיל</t>
  </si>
  <si>
    <t>בהתאם לתקן הל"ת, מבנה בשתי קומות יש להוסיף שירותי צוות/אורחים</t>
  </si>
  <si>
    <t>מקבץ סדנאות</t>
  </si>
  <si>
    <t>סה"כ נטו כללי מקבץ סדנאות</t>
  </si>
  <si>
    <t>סה"כ נטו מקבץ  מקצועות בריאות</t>
  </si>
  <si>
    <t>סדנאות פעילות</t>
  </si>
  <si>
    <t>סהכ  נטו מקבץ חדרי פעילות קבוצתיים וקבועים</t>
  </si>
  <si>
    <t xml:space="preserve">סה"כ שטח מבנה ברוטו  כולל מבואה  (יש להכפיל שטח נטו 1.4 ) </t>
  </si>
  <si>
    <t xml:space="preserve">בהתאם להנחיות משרד הרווחה ומשרד הבריאות. </t>
  </si>
  <si>
    <t>יש לפרט שמות הסדנאות (לדוגמא: מחשבים, אומנות, פעילות גופנית, חיתוך לייזר וכד')</t>
  </si>
  <si>
    <t>מחסן חדרי פעילות</t>
  </si>
  <si>
    <t xml:space="preserve">מחסן לכל שני חדרי פעילות </t>
  </si>
  <si>
    <t xml:space="preserve">מחסן </t>
  </si>
  <si>
    <t>לכל  שתי סדנא</t>
  </si>
  <si>
    <t xml:space="preserve">מטבח מבשל               </t>
  </si>
  <si>
    <t xml:space="preserve">חדר אוכל                   </t>
  </si>
  <si>
    <t xml:space="preserve">מחסן כללי             </t>
  </si>
  <si>
    <t>לשיקול המסגרת:  צמוד/סמוך לחדר פעילות/נפרד גברים נשים</t>
  </si>
  <si>
    <t>כמות</t>
  </si>
  <si>
    <t xml:space="preserve">חדר אוכל                     </t>
  </si>
  <si>
    <t xml:space="preserve">מחסן כללי               </t>
  </si>
  <si>
    <t xml:space="preserve">תא שירותים נגיש </t>
  </si>
  <si>
    <t>פרוגרמה לתכנון מרכזי יום ותמיכה לאנשים עם מוגבלות מוטורית</t>
  </si>
  <si>
    <t>לשיקול המסגרת: צמוד/סמוך לחדר פעילות/נפרד גברים/נשים</t>
  </si>
  <si>
    <t xml:space="preserve">חדר שירותים/החלפה </t>
  </si>
  <si>
    <t xml:space="preserve">אנשים עם מוגבלות מוטורית, תפקוד סיעודי או טיפולי (נעזרים בכיסאות גלגלים, הליכונים)  </t>
  </si>
  <si>
    <r>
      <t xml:space="preserve">הנחיה: יש לבחור אופציה אחת:
</t>
    </r>
    <r>
      <rPr>
        <b/>
        <sz val="14"/>
        <color rgb="FFFF0000"/>
        <rFont val="Tahoma"/>
        <family val="2"/>
      </rPr>
      <t>פרוגרמה/גיליון   א'</t>
    </r>
    <r>
      <rPr>
        <b/>
        <sz val="14"/>
        <color theme="8" tint="-0.499984740745262"/>
        <rFont val="Tahoma"/>
        <family val="2"/>
      </rPr>
      <t xml:space="preserve"> (אנשים עם מש"ה/אוטיסטים),  חדרי פעילות קבועים/קבוצתיים + חדרי ספח. 
</t>
    </r>
    <r>
      <rPr>
        <b/>
        <sz val="14"/>
        <color rgb="FFFF0000"/>
        <rFont val="Tahoma"/>
        <family val="2"/>
      </rPr>
      <t xml:space="preserve"> 
פרוגרמה/גיליון ב'</t>
    </r>
    <r>
      <rPr>
        <b/>
        <sz val="14"/>
        <color theme="8" tint="-0.499984740745262"/>
        <rFont val="Tahoma"/>
        <family val="2"/>
      </rPr>
      <t xml:space="preserve"> (אנשים עם מוגבלות מוטורית/פיזית). סדנאות  מתחלפות לבחירת מקבלי השרות. סדר היום  של מקבלי השרות הינו דינאמי, עפ"י בחירה ומתקיים בסדנאות.                                </t>
    </r>
  </si>
  <si>
    <t>7</t>
  </si>
  <si>
    <t>מחוץ לסדנת הפעילות, מוצנע, מקבץ גברים/נשים בנפרד</t>
  </si>
  <si>
    <t>מנוף תקרה</t>
  </si>
  <si>
    <t>מנוף תקרה צמוד לחדר פעילות , כולל אזור החלפה/רחצה</t>
  </si>
  <si>
    <t xml:space="preserve">שתי עמדות תקשורת </t>
  </si>
  <si>
    <t>מבואה</t>
  </si>
  <si>
    <t>יש לבדוק דרישות מיגון  ולתכנן בהתאם. מיקום מומלץ במקבץ חדרי מקצועות הבריאות, חדר ישיבות וכד'.</t>
  </si>
  <si>
    <t>עמדת תקשורת למטפל</t>
  </si>
  <si>
    <t>חדר רב תכליתי: מקצועות בריאות, טיפולים רגשיים/בע"ח וכד'</t>
  </si>
  <si>
    <t>חדר אחות</t>
  </si>
  <si>
    <t>כפוף למדיניות משרד הבריאות כולל כיור ומיטה</t>
  </si>
  <si>
    <t>שתי עמדות תקשורת</t>
  </si>
  <si>
    <t>עמדת תקשורת</t>
  </si>
  <si>
    <t>חדר רב תכליתי : מקצועות בריאות, גוף/נפש</t>
  </si>
  <si>
    <t>מקבץ חדרי טיפול גוף/נפש</t>
  </si>
  <si>
    <t>אנשים עם אוטיזם</t>
  </si>
  <si>
    <t xml:space="preserve">אנשים סיעודיים   </t>
  </si>
  <si>
    <t xml:space="preserve">אנשים טיפוליים /מזדקנים </t>
  </si>
  <si>
    <t>חדר פעילות אנשים עם אוטיזם</t>
  </si>
  <si>
    <t xml:space="preserve"> חדר האוכל יהיה מחולק לשתי יחידות על מנת לאפשר פרטיות ויחס יותר אישי  
שני מ"ר לאדם </t>
  </si>
  <si>
    <r>
      <t xml:space="preserve">מחוץ לסדנת הפעילות, מוצנע,  מקבץ גברים/נשים בנפרד. </t>
    </r>
    <r>
      <rPr>
        <b/>
        <sz val="14"/>
        <color rgb="FF002060"/>
        <rFont val="Tahoma"/>
        <family val="2"/>
      </rPr>
      <t xml:space="preserve">עבור אנשים עם מוגבלות פיזית המתניידים בכיסאות ממונעים, מינימום 6 מ"ר. </t>
    </r>
  </si>
  <si>
    <r>
      <t xml:space="preserve">סה"כ שטח מבנה ברוטו כולל מבואה  (יש להכפיל שטח נטו פי 1.6)  </t>
    </r>
    <r>
      <rPr>
        <b/>
        <sz val="14"/>
        <color rgb="FFFF0000"/>
        <rFont val="Tahoma"/>
        <family val="2"/>
      </rPr>
      <t>רוחב מעברים לא יפחת מ 2.3 מר</t>
    </r>
    <r>
      <rPr>
        <b/>
        <sz val="14"/>
        <color rgb="FF002060"/>
        <rFont val="Tahoma"/>
        <family val="2"/>
      </rPr>
      <t xml:space="preserve"> </t>
    </r>
    <r>
      <rPr>
        <b/>
        <sz val="14"/>
        <color rgb="FFFF0000"/>
        <rFont val="Tahoma"/>
        <family val="2"/>
      </rPr>
      <t>!!!</t>
    </r>
  </si>
  <si>
    <r>
      <t xml:space="preserve"> </t>
    </r>
    <r>
      <rPr>
        <b/>
        <sz val="14"/>
        <color rgb="FFFF0000"/>
        <rFont val="Tahoma"/>
        <family val="2"/>
      </rPr>
      <t>פרוגרמה/גיליון ב'</t>
    </r>
    <r>
      <rPr>
        <b/>
        <sz val="14"/>
        <color theme="8" tint="-0.499984740745262"/>
        <rFont val="Tahoma"/>
        <family val="2"/>
      </rPr>
      <t xml:space="preserve"> (אנשים עם מוגבלות מוטורית/פיזית, קוגניציה תקינה/מונמכת) 
סדנאות  מתחלפות לבחירת מקבלי השרות, סדר היום  של מקבלי השרות הינו דינאמי, 
עפ"י בחירה ומתקיים בסדנאות                                </t>
    </r>
  </si>
  <si>
    <t>יש לחלק חדא לשני חללים לטובת פרטיות ויחס אישי</t>
  </si>
  <si>
    <t>תאריך עידכון 04.09.26</t>
  </si>
  <si>
    <t>תאריך עידכון : 04.09.26</t>
  </si>
  <si>
    <t>סיכום שטח המבנה</t>
  </si>
  <si>
    <t>יש לבדוק דרישות מיגון ולתכנן בהתאם. מיקום מומלץ במקבץ חדרי טיפול.</t>
  </si>
  <si>
    <t>יש לתכנן סובה להורדת מקבלי שרות עגינה לשני רכבי הסעה לפחות.</t>
  </si>
  <si>
    <t>חצר משותפת עם סדנת חוץ. למשל : גינה טיפולית/סדנת חימר/עיסת נייר</t>
  </si>
  <si>
    <t xml:space="preserve">סה"כ מס' מקבלי השרות כולל צפי ולא יותר מ 40 מקבלי שרות   </t>
  </si>
  <si>
    <t>פרוגרמה לתכנון מרכזי יום ותמיכה לאנשים עם מוגבלות קוגניטיבית ברמות ברמות תמיכה גבוהות</t>
  </si>
  <si>
    <t>יש לתכנן סובה להורדת מקבלי השרות עם שניים עד שלושה מקומות עגינה לרכב הסעות.</t>
  </si>
  <si>
    <t>מומלץ: חצרות לכל חדר פעילות 30 מר מינימום.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</si>
</sst>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rial"/>
      <family val="2"/>
      <charset val="177"/>
      <scheme val="minor"/>
    </font>
    <font>
      <sz val="9"/>
      <color theme="1"/>
      <name val="Tahoma"/>
      <family val="2"/>
    </font>
    <font>
      <b/>
      <sz val="14"/>
      <color rgb="FF002060"/>
      <name val="Tahoma"/>
      <family val="2"/>
    </font>
    <font>
      <b/>
      <sz val="12"/>
      <color theme="1"/>
      <name val="Arial"/>
      <family val="2"/>
      <charset val="177"/>
      <scheme val="minor"/>
    </font>
    <font>
      <sz val="12"/>
      <color theme="1"/>
      <name val="Tahoma"/>
      <family val="2"/>
    </font>
    <font>
      <sz val="12"/>
      <color theme="1"/>
      <name val="Arial"/>
      <family val="2"/>
      <charset val="177"/>
      <scheme val="minor"/>
    </font>
    <font>
      <sz val="12"/>
      <color theme="8" tint="-0.499984740745262"/>
      <name val="Tahoma"/>
      <family val="2"/>
    </font>
    <font>
      <sz val="12"/>
      <color rgb="FF002060"/>
      <name val="Tahoma"/>
      <family val="2"/>
    </font>
    <font>
      <b/>
      <sz val="12"/>
      <color rgb="FFFF0000"/>
      <name val="Tahoma"/>
      <family val="2"/>
    </font>
    <font>
      <b/>
      <sz val="14"/>
      <color theme="8" tint="-0.499984740745262"/>
      <name val="Tahoma"/>
      <family val="2"/>
    </font>
    <font>
      <sz val="18"/>
      <color theme="1"/>
      <name val="Tahoma"/>
      <family val="2"/>
    </font>
    <font>
      <sz val="18"/>
      <color theme="1"/>
      <name val="Arial"/>
      <family val="2"/>
      <charset val="177"/>
      <scheme val="minor"/>
    </font>
    <font>
      <b/>
      <sz val="18"/>
      <color rgb="FFFF0000"/>
      <name val="Tahoma"/>
      <family val="2"/>
    </font>
    <font>
      <b/>
      <sz val="18"/>
      <color theme="1"/>
      <name val="Arial"/>
      <family val="2"/>
      <charset val="177"/>
      <scheme val="minor"/>
    </font>
    <font>
      <sz val="14"/>
      <color theme="1"/>
      <name val="Tahoma"/>
      <family val="2"/>
    </font>
    <font>
      <sz val="14"/>
      <color theme="8" tint="-0.499984740745262"/>
      <name val="Tahoma"/>
      <family val="2"/>
    </font>
    <font>
      <sz val="14"/>
      <color rgb="FF002060"/>
      <name val="Tahoma"/>
      <family val="2"/>
    </font>
    <font>
      <b/>
      <sz val="14"/>
      <color rgb="FFFF0000"/>
      <name val="Tahoma"/>
      <family val="2"/>
    </font>
    <font>
      <sz val="14"/>
      <color theme="1"/>
      <name val="Arial"/>
      <family val="2"/>
      <charset val="177"/>
      <scheme val="minor"/>
    </font>
    <font>
      <b/>
      <sz val="14"/>
      <color rgb="FFFF0000"/>
      <name val="Arial"/>
      <family val="2"/>
      <scheme val="minor"/>
    </font>
    <font>
      <b/>
      <sz val="14"/>
      <color rgb="FF00B050"/>
      <name val="Tahoma"/>
      <family val="2"/>
    </font>
    <font>
      <b/>
      <sz val="14"/>
      <color rgb="FF00B0F0"/>
      <name val="Tahoma"/>
      <family val="2"/>
    </font>
    <font>
      <b/>
      <sz val="14"/>
      <color theme="1"/>
      <name val="Tahoma"/>
      <family val="2"/>
      <charset val="177"/>
    </font>
    <font>
      <b/>
      <sz val="11"/>
      <color theme="4" tint="-0.249977111117893"/>
      <name val="Tahoma"/>
      <family val="2"/>
    </font>
    <font>
      <b/>
      <u/>
      <sz val="18"/>
      <color theme="8" tint="-0.499984740745262"/>
      <name val="Tahoma"/>
      <family val="2"/>
    </font>
    <font>
      <u/>
      <sz val="14"/>
      <color rgb="FF00206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4" fillId="0" borderId="4" xfId="0" applyFont="1" applyBorder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/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/>
    <xf numFmtId="0" fontId="9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1" xfId="0" applyFont="1" applyBorder="1"/>
    <xf numFmtId="0" fontId="16" fillId="2" borderId="1" xfId="0" applyFont="1" applyFill="1" applyBorder="1" applyAlignment="1">
      <alignment horizontal="center"/>
    </xf>
    <xf numFmtId="0" fontId="19" fillId="0" borderId="0" xfId="0" applyFont="1" applyAlignment="1">
      <alignment horizontal="right"/>
    </xf>
    <xf numFmtId="0" fontId="16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wrapText="1"/>
    </xf>
    <xf numFmtId="0" fontId="2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8" fillId="0" borderId="0" xfId="0" applyFont="1"/>
    <xf numFmtId="0" fontId="16" fillId="0" borderId="1" xfId="0" applyFont="1" applyBorder="1" applyAlignment="1">
      <alignment horizontal="right" vertical="center" wrapText="1"/>
    </xf>
    <xf numFmtId="0" fontId="16" fillId="0" borderId="1" xfId="0" quotePrefix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/>
    </xf>
    <xf numFmtId="0" fontId="17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22" fillId="0" borderId="0" xfId="0" applyFont="1"/>
    <xf numFmtId="0" fontId="14" fillId="0" borderId="0" xfId="0" applyFont="1" applyAlignment="1">
      <alignment horizontal="right"/>
    </xf>
    <xf numFmtId="0" fontId="16" fillId="0" borderId="1" xfId="0" quotePrefix="1" applyFont="1" applyBorder="1" applyAlignment="1">
      <alignment horizontal="center" vertical="center" readingOrder="2"/>
    </xf>
    <xf numFmtId="0" fontId="16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right" vertical="center" wrapText="1"/>
    </xf>
    <xf numFmtId="0" fontId="1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16" fillId="0" borderId="0" xfId="0" applyFont="1" applyAlignment="1">
      <alignment wrapText="1"/>
    </xf>
    <xf numFmtId="0" fontId="2" fillId="3" borderId="0" xfId="0" applyFont="1" applyFill="1" applyAlignment="1">
      <alignment horizontal="center"/>
    </xf>
    <xf numFmtId="16" fontId="16" fillId="0" borderId="1" xfId="0" quotePrefix="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right" wrapText="1"/>
    </xf>
    <xf numFmtId="0" fontId="2" fillId="0" borderId="1" xfId="0" applyFont="1" applyBorder="1" applyAlignment="1">
      <alignment vertical="center"/>
    </xf>
    <xf numFmtId="0" fontId="17" fillId="0" borderId="0" xfId="0" applyFont="1" applyAlignment="1">
      <alignment wrapText="1"/>
    </xf>
    <xf numFmtId="0" fontId="2" fillId="0" borderId="1" xfId="0" applyFont="1" applyBorder="1" applyAlignment="1">
      <alignment horizontal="right" vertical="center" wrapText="1" readingOrder="2"/>
    </xf>
    <xf numFmtId="0" fontId="17" fillId="0" borderId="0" xfId="0" applyFont="1"/>
    <xf numFmtId="0" fontId="16" fillId="2" borderId="2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horizontal="right"/>
    </xf>
    <xf numFmtId="0" fontId="9" fillId="0" borderId="5" xfId="0" applyFont="1" applyBorder="1" applyAlignment="1">
      <alignment horizontal="right" vertical="top" wrapText="1"/>
    </xf>
    <xf numFmtId="0" fontId="15" fillId="0" borderId="6" xfId="0" applyFont="1" applyBorder="1" applyAlignment="1">
      <alignment horizontal="right" vertical="top" wrapText="1"/>
    </xf>
    <xf numFmtId="0" fontId="15" fillId="0" borderId="7" xfId="0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9" fillId="0" borderId="5" xfId="0" applyFont="1" applyBorder="1" applyAlignment="1">
      <alignment horizontal="right" wrapText="1"/>
    </xf>
    <xf numFmtId="0" fontId="15" fillId="0" borderId="6" xfId="0" applyFont="1" applyBorder="1" applyAlignment="1">
      <alignment horizontal="right" wrapText="1"/>
    </xf>
    <xf numFmtId="0" fontId="15" fillId="0" borderId="7" xfId="0" applyFont="1" applyBorder="1" applyAlignment="1">
      <alignment horizontal="right" wrapText="1"/>
    </xf>
    <xf numFmtId="0" fontId="23" fillId="0" borderId="0" xfId="0" applyFont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6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16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/>
    </xf>
    <xf numFmtId="0" fontId="2" fillId="6" borderId="1" xfId="0" applyFont="1" applyFill="1" applyBorder="1" applyAlignment="1">
      <alignment horizontal="center" vertical="center"/>
    </xf>
    <xf numFmtId="0" fontId="16" fillId="6" borderId="1" xfId="0" quotePrefix="1" applyFont="1" applyFill="1" applyBorder="1" applyAlignment="1">
      <alignment horizontal="center" vertical="center"/>
    </xf>
    <xf numFmtId="0" fontId="2" fillId="6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wrapText="1"/>
    </xf>
    <xf numFmtId="0" fontId="21" fillId="0" borderId="1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4" fillId="0" borderId="0" xfId="0" applyFont="1" applyAlignment="1">
      <alignment vertical="center"/>
    </xf>
    <xf numFmtId="0" fontId="25" fillId="0" borderId="0" xfId="0" applyFont="1"/>
    <xf numFmtId="0" fontId="16" fillId="0" borderId="1" xfId="0" applyFont="1" applyBorder="1" applyAlignment="1">
      <alignment horizontal="right"/>
    </xf>
    <xf numFmtId="0" fontId="2" fillId="6" borderId="1" xfId="0" applyFont="1" applyFill="1" applyBorder="1" applyAlignment="1">
      <alignment horizontal="right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E1DC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</xdr:colOff>
      <xdr:row>1</xdr:row>
      <xdr:rowOff>0</xdr:rowOff>
    </xdr:from>
    <xdr:to>
      <xdr:col>1</xdr:col>
      <xdr:colOff>5715</xdr:colOff>
      <xdr:row>6</xdr:row>
      <xdr:rowOff>144779</xdr:rowOff>
    </xdr:to>
    <xdr:pic>
      <xdr:nvPicPr>
        <xdr:cNvPr id="2" name="תמונה 1" descr="לוגו קרנות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6141485" y="175260"/>
          <a:ext cx="3810" cy="102108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</xdr:colOff>
      <xdr:row>2</xdr:row>
      <xdr:rowOff>142240</xdr:rowOff>
    </xdr:from>
    <xdr:to>
      <xdr:col>1</xdr:col>
      <xdr:colOff>5080</xdr:colOff>
      <xdr:row>8</xdr:row>
      <xdr:rowOff>135322</xdr:rowOff>
    </xdr:to>
    <xdr:pic>
      <xdr:nvPicPr>
        <xdr:cNvPr id="4" name="תמונה 3" descr="תמונה שמכילה טקסט&#10;&#10;התיאור נוצר באופן אוטומטי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142120" y="492760"/>
          <a:ext cx="0" cy="650240"/>
        </a:xfrm>
        <a:prstGeom prst="rect">
          <a:avLst/>
        </a:prstGeom>
      </xdr:spPr>
    </xdr:pic>
    <xdr:clientData/>
  </xdr:twoCellAnchor>
  <xdr:twoCellAnchor editAs="oneCell">
    <xdr:from>
      <xdr:col>2</xdr:col>
      <xdr:colOff>520066</xdr:colOff>
      <xdr:row>0</xdr:row>
      <xdr:rowOff>113029</xdr:rowOff>
    </xdr:from>
    <xdr:to>
      <xdr:col>3</xdr:col>
      <xdr:colOff>654844</xdr:colOff>
      <xdr:row>6</xdr:row>
      <xdr:rowOff>142875</xdr:rowOff>
    </xdr:to>
    <xdr:pic>
      <xdr:nvPicPr>
        <xdr:cNvPr id="6" name="תמונה 5" descr="לוגו קרנות.jp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20545843" y="113029"/>
          <a:ext cx="1384935" cy="1089502"/>
        </a:xfrm>
        <a:prstGeom prst="rect">
          <a:avLst/>
        </a:prstGeom>
      </xdr:spPr>
    </xdr:pic>
    <xdr:clientData/>
  </xdr:twoCellAnchor>
  <xdr:twoCellAnchor editAs="oneCell">
    <xdr:from>
      <xdr:col>1</xdr:col>
      <xdr:colOff>158115</xdr:colOff>
      <xdr:row>1</xdr:row>
      <xdr:rowOff>27146</xdr:rowOff>
    </xdr:from>
    <xdr:to>
      <xdr:col>1</xdr:col>
      <xdr:colOff>2583657</xdr:colOff>
      <xdr:row>6</xdr:row>
      <xdr:rowOff>83344</xdr:rowOff>
    </xdr:to>
    <xdr:pic>
      <xdr:nvPicPr>
        <xdr:cNvPr id="7" name="תמונה 6" descr="תמונה שמכילה טקסט&#10;&#10;התיאור נוצר באופן אוטומטי">
          <a:extLst>
            <a:ext uri="{FF2B5EF4-FFF2-40B4-BE49-F238E27FC236}">
              <a16:creationId xmlns:a16="http://schemas.microsoft.com/office/drawing/2014/main" id="{DA02BFC2-0B3D-4F09-A3F1-78BF849CC6F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2105562" y="193834"/>
          <a:ext cx="2425542" cy="949166"/>
        </a:xfrm>
        <a:prstGeom prst="rect">
          <a:avLst/>
        </a:prstGeom>
      </xdr:spPr>
    </xdr:pic>
    <xdr:clientData/>
  </xdr:twoCellAnchor>
  <xdr:twoCellAnchor editAs="oneCell">
    <xdr:from>
      <xdr:col>4</xdr:col>
      <xdr:colOff>821532</xdr:colOff>
      <xdr:row>0</xdr:row>
      <xdr:rowOff>138588</xdr:rowOff>
    </xdr:from>
    <xdr:to>
      <xdr:col>5</xdr:col>
      <xdr:colOff>725782</xdr:colOff>
      <xdr:row>6</xdr:row>
      <xdr:rowOff>71438</xdr:rowOff>
    </xdr:to>
    <xdr:pic>
      <xdr:nvPicPr>
        <xdr:cNvPr id="8" name="תמונה 7">
          <a:extLst>
            <a:ext uri="{FF2B5EF4-FFF2-40B4-BE49-F238E27FC236}">
              <a16:creationId xmlns:a16="http://schemas.microsoft.com/office/drawing/2014/main" id="{0110ABD3-D4A1-4677-A123-DE2AF22F9014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6688718" y="138588"/>
          <a:ext cx="1356813" cy="9925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</xdr:colOff>
      <xdr:row>12</xdr:row>
      <xdr:rowOff>0</xdr:rowOff>
    </xdr:from>
    <xdr:to>
      <xdr:col>1</xdr:col>
      <xdr:colOff>5715</xdr:colOff>
      <xdr:row>14</xdr:row>
      <xdr:rowOff>77787</xdr:rowOff>
    </xdr:to>
    <xdr:pic>
      <xdr:nvPicPr>
        <xdr:cNvPr id="2" name="תמונה 1" descr="לוגו קרנות.jpg">
          <a:extLst>
            <a:ext uri="{FF2B5EF4-FFF2-40B4-BE49-F238E27FC236}">
              <a16:creationId xmlns:a16="http://schemas.microsoft.com/office/drawing/2014/main" id="{9BC7A705-4157-435F-807A-D8D6A0600F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2724735" y="177800"/>
          <a:ext cx="3810" cy="103378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</xdr:colOff>
      <xdr:row>12</xdr:row>
      <xdr:rowOff>0</xdr:rowOff>
    </xdr:from>
    <xdr:to>
      <xdr:col>1</xdr:col>
      <xdr:colOff>5080</xdr:colOff>
      <xdr:row>13</xdr:row>
      <xdr:rowOff>407987</xdr:rowOff>
    </xdr:to>
    <xdr:pic>
      <xdr:nvPicPr>
        <xdr:cNvPr id="3" name="תמונה 2" descr="תמונה שמכילה טקסט&#10;&#10;התיאור נוצר באופן אוטומטי">
          <a:extLst>
            <a:ext uri="{FF2B5EF4-FFF2-40B4-BE49-F238E27FC236}">
              <a16:creationId xmlns:a16="http://schemas.microsoft.com/office/drawing/2014/main" id="{240F2E52-8B0D-45B9-892C-C7087765AAC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2725370" y="497840"/>
          <a:ext cx="0" cy="6604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1</xdr:row>
      <xdr:rowOff>0</xdr:rowOff>
    </xdr:from>
    <xdr:to>
      <xdr:col>1</xdr:col>
      <xdr:colOff>5715</xdr:colOff>
      <xdr:row>6</xdr:row>
      <xdr:rowOff>81280</xdr:rowOff>
    </xdr:to>
    <xdr:pic>
      <xdr:nvPicPr>
        <xdr:cNvPr id="13" name="תמונה 12" descr="לוגו קרנות.jpg">
          <a:extLst>
            <a:ext uri="{FF2B5EF4-FFF2-40B4-BE49-F238E27FC236}">
              <a16:creationId xmlns:a16="http://schemas.microsoft.com/office/drawing/2014/main" id="{4B954D6C-7A22-4931-8C08-456B71B92B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90335525" y="175260"/>
          <a:ext cx="3810" cy="102108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</xdr:colOff>
      <xdr:row>2</xdr:row>
      <xdr:rowOff>142240</xdr:rowOff>
    </xdr:from>
    <xdr:to>
      <xdr:col>1</xdr:col>
      <xdr:colOff>5080</xdr:colOff>
      <xdr:row>6</xdr:row>
      <xdr:rowOff>40640</xdr:rowOff>
    </xdr:to>
    <xdr:pic>
      <xdr:nvPicPr>
        <xdr:cNvPr id="14" name="תמונה 13" descr="תמונה שמכילה טקסט&#10;&#10;התיאור נוצר באופן אוטומטי">
          <a:extLst>
            <a:ext uri="{FF2B5EF4-FFF2-40B4-BE49-F238E27FC236}">
              <a16:creationId xmlns:a16="http://schemas.microsoft.com/office/drawing/2014/main" id="{A57960CF-C410-4578-832F-521625281941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0336160" y="492760"/>
          <a:ext cx="0" cy="650240"/>
        </a:xfrm>
        <a:prstGeom prst="rect">
          <a:avLst/>
        </a:prstGeom>
      </xdr:spPr>
    </xdr:pic>
    <xdr:clientData/>
  </xdr:twoCellAnchor>
  <xdr:twoCellAnchor editAs="oneCell">
    <xdr:from>
      <xdr:col>1</xdr:col>
      <xdr:colOff>3603920</xdr:colOff>
      <xdr:row>0</xdr:row>
      <xdr:rowOff>106226</xdr:rowOff>
    </xdr:from>
    <xdr:to>
      <xdr:col>2</xdr:col>
      <xdr:colOff>476250</xdr:colOff>
      <xdr:row>6</xdr:row>
      <xdr:rowOff>54428</xdr:rowOff>
    </xdr:to>
    <xdr:pic>
      <xdr:nvPicPr>
        <xdr:cNvPr id="15" name="תמונה 14" descr="לוגו קרנות.jpg">
          <a:extLst>
            <a:ext uri="{FF2B5EF4-FFF2-40B4-BE49-F238E27FC236}">
              <a16:creationId xmlns:a16="http://schemas.microsoft.com/office/drawing/2014/main" id="{11E8A930-440A-4984-84A3-5536435E56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59857393" y="106226"/>
          <a:ext cx="1335473" cy="1091202"/>
        </a:xfrm>
        <a:prstGeom prst="rect">
          <a:avLst/>
        </a:prstGeom>
      </xdr:spPr>
    </xdr:pic>
    <xdr:clientData/>
  </xdr:twoCellAnchor>
  <xdr:twoCellAnchor editAs="oneCell">
    <xdr:from>
      <xdr:col>1</xdr:col>
      <xdr:colOff>124777</xdr:colOff>
      <xdr:row>0</xdr:row>
      <xdr:rowOff>166869</xdr:rowOff>
    </xdr:from>
    <xdr:to>
      <xdr:col>1</xdr:col>
      <xdr:colOff>2394858</xdr:colOff>
      <xdr:row>5</xdr:row>
      <xdr:rowOff>108857</xdr:rowOff>
    </xdr:to>
    <xdr:pic>
      <xdr:nvPicPr>
        <xdr:cNvPr id="16" name="תמונה 15" descr="תמונה שמכילה טקסט&#10;&#10;התיאור נוצר באופן אוטומטי">
          <a:extLst>
            <a:ext uri="{FF2B5EF4-FFF2-40B4-BE49-F238E27FC236}">
              <a16:creationId xmlns:a16="http://schemas.microsoft.com/office/drawing/2014/main" id="{A06EEB1C-F855-4F82-A658-09FEE501AAAF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2401928" y="166869"/>
          <a:ext cx="2270081" cy="894488"/>
        </a:xfrm>
        <a:prstGeom prst="rect">
          <a:avLst/>
        </a:prstGeom>
      </xdr:spPr>
    </xdr:pic>
    <xdr:clientData/>
  </xdr:twoCellAnchor>
  <xdr:twoCellAnchor editAs="oneCell">
    <xdr:from>
      <xdr:col>3</xdr:col>
      <xdr:colOff>640079</xdr:colOff>
      <xdr:row>1</xdr:row>
      <xdr:rowOff>27214</xdr:rowOff>
    </xdr:from>
    <xdr:to>
      <xdr:col>5</xdr:col>
      <xdr:colOff>54428</xdr:colOff>
      <xdr:row>5</xdr:row>
      <xdr:rowOff>183515</xdr:rowOff>
    </xdr:to>
    <xdr:pic>
      <xdr:nvPicPr>
        <xdr:cNvPr id="17" name="תמונה 16">
          <a:extLst>
            <a:ext uri="{FF2B5EF4-FFF2-40B4-BE49-F238E27FC236}">
              <a16:creationId xmlns:a16="http://schemas.microsoft.com/office/drawing/2014/main" id="{059B34F8-9DE9-48A5-A7FA-9BE03CA9ACD6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6795786" y="217714"/>
          <a:ext cx="1550671" cy="918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DBB4D-9869-4D18-9774-771D7B526283}">
  <sheetPr>
    <tabColor rgb="FFFF0000"/>
  </sheetPr>
  <dimension ref="A1:L56"/>
  <sheetViews>
    <sheetView rightToLeft="1" zoomScale="80" zoomScaleNormal="80" workbookViewId="0">
      <selection activeCell="B57" sqref="B57"/>
    </sheetView>
  </sheetViews>
  <sheetFormatPr defaultRowHeight="68.099999999999994" customHeight="1" x14ac:dyDescent="0.35"/>
  <cols>
    <col min="1" max="1" width="5.5" style="1" customWidth="1"/>
    <col min="2" max="2" width="40.25" style="17" bestFit="1" customWidth="1"/>
    <col min="3" max="3" width="16.375" style="22" customWidth="1"/>
    <col min="4" max="4" width="19.75" style="22" bestFit="1" customWidth="1"/>
    <col min="5" max="5" width="19.125" style="23" bestFit="1" customWidth="1"/>
    <col min="6" max="6" width="18.5" style="22" customWidth="1"/>
    <col min="7" max="7" width="86.875" style="17" customWidth="1"/>
    <col min="8" max="8" width="17.125" style="18" customWidth="1"/>
    <col min="9" max="9" width="12.5" style="18" customWidth="1"/>
    <col min="10" max="12" width="9" style="18"/>
  </cols>
  <sheetData>
    <row r="1" spans="1:8" ht="13.5" customHeight="1" x14ac:dyDescent="0.35">
      <c r="A1" s="85"/>
      <c r="B1" s="85"/>
      <c r="C1" s="85"/>
      <c r="D1" s="85"/>
      <c r="E1" s="85"/>
      <c r="F1" s="85"/>
      <c r="G1" s="26"/>
    </row>
    <row r="2" spans="1:8" ht="68.099999999999994" customHeight="1" x14ac:dyDescent="0.35">
      <c r="A2" s="85"/>
      <c r="B2" s="85"/>
      <c r="C2" s="85"/>
      <c r="D2" s="85"/>
      <c r="E2" s="85"/>
      <c r="F2" s="85"/>
      <c r="G2" s="26"/>
    </row>
    <row r="3" spans="1:8" ht="3.6" customHeight="1" x14ac:dyDescent="0.35">
      <c r="A3" s="85"/>
      <c r="B3" s="85"/>
      <c r="C3" s="85"/>
      <c r="D3" s="85"/>
      <c r="E3" s="85"/>
      <c r="F3" s="85"/>
      <c r="G3" s="26"/>
    </row>
    <row r="4" spans="1:8" ht="68.099999999999994" hidden="1" customHeight="1" x14ac:dyDescent="0.35">
      <c r="A4" s="85"/>
      <c r="B4" s="85"/>
      <c r="C4" s="85"/>
      <c r="D4" s="85"/>
      <c r="E4" s="85"/>
      <c r="F4" s="85"/>
      <c r="G4" s="26"/>
    </row>
    <row r="5" spans="1:8" ht="58.5" hidden="1" customHeight="1" x14ac:dyDescent="0.35">
      <c r="A5" s="85"/>
      <c r="B5" s="85"/>
      <c r="C5" s="85"/>
      <c r="D5" s="85"/>
      <c r="E5" s="85"/>
      <c r="F5" s="85"/>
      <c r="G5" s="26"/>
    </row>
    <row r="6" spans="1:8" ht="68.099999999999994" hidden="1" customHeight="1" x14ac:dyDescent="0.35">
      <c r="A6" s="85"/>
      <c r="B6" s="85"/>
      <c r="C6" s="85"/>
      <c r="D6" s="85"/>
      <c r="E6" s="85"/>
      <c r="F6" s="85"/>
      <c r="G6" s="26"/>
    </row>
    <row r="7" spans="1:8" ht="18" customHeight="1" x14ac:dyDescent="0.35">
      <c r="A7" s="85"/>
      <c r="B7" s="85"/>
      <c r="C7" s="85"/>
      <c r="D7" s="85"/>
      <c r="E7" s="85"/>
      <c r="F7" s="85"/>
      <c r="G7" s="26"/>
    </row>
    <row r="8" spans="1:8" ht="24" customHeight="1" x14ac:dyDescent="0.35">
      <c r="A8" s="59"/>
      <c r="B8" s="89" t="s">
        <v>85</v>
      </c>
      <c r="C8" s="25"/>
      <c r="D8" s="25"/>
      <c r="E8" s="25"/>
      <c r="F8" s="25"/>
      <c r="G8" s="26"/>
    </row>
    <row r="9" spans="1:8" ht="21.6" customHeight="1" x14ac:dyDescent="0.35">
      <c r="A9" s="26"/>
      <c r="B9" s="27"/>
      <c r="C9" s="28"/>
      <c r="D9" s="28"/>
      <c r="E9" s="29"/>
      <c r="F9" s="28"/>
      <c r="G9" s="30"/>
      <c r="H9" s="17"/>
    </row>
    <row r="10" spans="1:8" ht="70.5" customHeight="1" x14ac:dyDescent="0.35">
      <c r="A10" s="26"/>
      <c r="B10" s="112" t="s">
        <v>91</v>
      </c>
      <c r="C10" s="112"/>
      <c r="D10" s="112"/>
      <c r="E10" s="112"/>
      <c r="F10" s="112"/>
      <c r="G10" s="113"/>
      <c r="H10" s="17"/>
    </row>
    <row r="11" spans="1:8" ht="36" customHeight="1" x14ac:dyDescent="0.35">
      <c r="A11" s="26"/>
      <c r="B11" s="16"/>
      <c r="C11" s="16"/>
      <c r="D11" s="16"/>
      <c r="E11" s="16"/>
      <c r="F11" s="16"/>
      <c r="G11" s="30"/>
      <c r="H11" s="17"/>
    </row>
    <row r="12" spans="1:8" ht="114.75" customHeight="1" x14ac:dyDescent="0.35">
      <c r="A12" s="26"/>
      <c r="B12" s="86" t="s">
        <v>59</v>
      </c>
      <c r="C12" s="87"/>
      <c r="D12" s="87"/>
      <c r="E12" s="87"/>
      <c r="F12" s="88"/>
      <c r="G12" s="30"/>
      <c r="H12" s="17"/>
    </row>
    <row r="13" spans="1:8" ht="37.700000000000003" customHeight="1" x14ac:dyDescent="0.35">
      <c r="A13" s="26"/>
      <c r="B13" s="31"/>
      <c r="C13" s="32"/>
      <c r="D13" s="32"/>
      <c r="E13" s="32"/>
      <c r="F13" s="32"/>
      <c r="G13" s="30"/>
      <c r="H13" s="17"/>
    </row>
    <row r="14" spans="1:8" ht="56.25" customHeight="1" x14ac:dyDescent="0.35">
      <c r="A14" s="26"/>
      <c r="B14" s="33" t="s">
        <v>90</v>
      </c>
      <c r="C14" s="34">
        <v>40</v>
      </c>
      <c r="D14" s="35"/>
      <c r="E14" s="17"/>
      <c r="F14" s="17"/>
      <c r="G14" s="30"/>
      <c r="H14" s="17"/>
    </row>
    <row r="15" spans="1:8" ht="19.350000000000001" customHeight="1" x14ac:dyDescent="0.35">
      <c r="A15" s="26"/>
      <c r="B15" s="36" t="s">
        <v>76</v>
      </c>
      <c r="C15" s="37">
        <v>20</v>
      </c>
      <c r="D15" s="38"/>
      <c r="E15" s="17"/>
      <c r="F15" s="17"/>
      <c r="G15" s="26"/>
    </row>
    <row r="16" spans="1:8" ht="23.25" x14ac:dyDescent="0.35">
      <c r="A16" s="26"/>
      <c r="B16" s="39" t="s">
        <v>77</v>
      </c>
      <c r="C16" s="37">
        <v>16</v>
      </c>
      <c r="D16" s="35"/>
      <c r="E16" s="17"/>
      <c r="F16" s="17"/>
      <c r="G16" s="26"/>
    </row>
    <row r="17" spans="1:12" ht="23.25" x14ac:dyDescent="0.35">
      <c r="A17" s="26"/>
      <c r="B17" s="39" t="s">
        <v>75</v>
      </c>
      <c r="C17" s="37">
        <v>4</v>
      </c>
      <c r="D17" s="35"/>
      <c r="E17" s="17"/>
      <c r="F17" s="17"/>
      <c r="G17" s="26"/>
    </row>
    <row r="18" spans="1:12" ht="41.45" customHeight="1" x14ac:dyDescent="0.35">
      <c r="A18" s="26"/>
      <c r="B18" s="41"/>
      <c r="C18" s="42"/>
      <c r="D18" s="42"/>
      <c r="E18" s="43"/>
      <c r="F18" s="42"/>
      <c r="G18" s="30"/>
      <c r="H18" s="17"/>
    </row>
    <row r="19" spans="1:12" ht="23.25" x14ac:dyDescent="0.35">
      <c r="A19" s="26"/>
      <c r="B19" s="97" t="s">
        <v>30</v>
      </c>
      <c r="C19" s="97"/>
      <c r="D19" s="97"/>
      <c r="E19" s="97"/>
      <c r="F19" s="97"/>
      <c r="G19" s="97"/>
      <c r="H19" s="17"/>
    </row>
    <row r="20" spans="1:12" s="2" customFormat="1" ht="36" x14ac:dyDescent="0.25">
      <c r="A20" s="44"/>
      <c r="B20" s="106" t="s">
        <v>17</v>
      </c>
      <c r="C20" s="106" t="s">
        <v>18</v>
      </c>
      <c r="D20" s="106" t="s">
        <v>21</v>
      </c>
      <c r="E20" s="107" t="s">
        <v>22</v>
      </c>
      <c r="F20" s="106" t="s">
        <v>19</v>
      </c>
      <c r="G20" s="106" t="s">
        <v>23</v>
      </c>
      <c r="H20" s="19"/>
      <c r="I20" s="20"/>
      <c r="J20" s="20"/>
      <c r="K20" s="20"/>
      <c r="L20" s="20"/>
    </row>
    <row r="21" spans="1:12" s="2" customFormat="1" ht="23.25" x14ac:dyDescent="0.25">
      <c r="A21" s="44"/>
      <c r="B21" s="109" t="s">
        <v>26</v>
      </c>
      <c r="C21" s="48">
        <v>10</v>
      </c>
      <c r="D21" s="48">
        <v>50</v>
      </c>
      <c r="E21" s="46">
        <v>2</v>
      </c>
      <c r="F21" s="48">
        <f t="shared" ref="F21:F27" si="0">E21*D21</f>
        <v>100</v>
      </c>
      <c r="G21" s="72" t="s">
        <v>62</v>
      </c>
      <c r="H21" s="19"/>
      <c r="I21" s="20"/>
      <c r="J21" s="20"/>
      <c r="K21" s="20"/>
      <c r="L21" s="20"/>
    </row>
    <row r="22" spans="1:12" s="2" customFormat="1" ht="24" customHeight="1" x14ac:dyDescent="0.35">
      <c r="A22" s="44"/>
      <c r="B22" s="109" t="s">
        <v>57</v>
      </c>
      <c r="C22" s="48">
        <v>1</v>
      </c>
      <c r="D22" s="48">
        <v>10</v>
      </c>
      <c r="E22" s="46">
        <v>2</v>
      </c>
      <c r="F22" s="48">
        <f t="shared" si="0"/>
        <v>20</v>
      </c>
      <c r="G22" s="72" t="s">
        <v>63</v>
      </c>
      <c r="H22" s="19"/>
      <c r="I22" s="18"/>
      <c r="J22" s="18"/>
      <c r="K22" s="20"/>
      <c r="L22" s="20"/>
    </row>
    <row r="23" spans="1:12" ht="23.25" x14ac:dyDescent="0.35">
      <c r="A23" s="26"/>
      <c r="B23" s="110" t="s">
        <v>25</v>
      </c>
      <c r="C23" s="47">
        <v>8</v>
      </c>
      <c r="D23" s="48">
        <v>40</v>
      </c>
      <c r="E23" s="46">
        <v>2</v>
      </c>
      <c r="F23" s="48">
        <f t="shared" si="0"/>
        <v>80</v>
      </c>
      <c r="G23" s="114"/>
      <c r="H23" s="17"/>
    </row>
    <row r="24" spans="1:12" ht="21.75" customHeight="1" x14ac:dyDescent="0.35">
      <c r="A24" s="26"/>
      <c r="B24" s="110" t="s">
        <v>5</v>
      </c>
      <c r="C24" s="48">
        <v>1</v>
      </c>
      <c r="D24" s="60">
        <v>3.2</v>
      </c>
      <c r="E24" s="46">
        <v>2</v>
      </c>
      <c r="F24" s="48">
        <f t="shared" si="0"/>
        <v>6.4</v>
      </c>
      <c r="G24" s="72" t="s">
        <v>50</v>
      </c>
      <c r="H24" s="17"/>
    </row>
    <row r="25" spans="1:12" s="2" customFormat="1" ht="20.25" customHeight="1" x14ac:dyDescent="0.35">
      <c r="A25" s="44"/>
      <c r="B25" s="111" t="s">
        <v>78</v>
      </c>
      <c r="C25" s="47">
        <v>4</v>
      </c>
      <c r="D25" s="48">
        <v>30</v>
      </c>
      <c r="E25" s="46">
        <v>1</v>
      </c>
      <c r="F25" s="48">
        <f t="shared" si="0"/>
        <v>30</v>
      </c>
      <c r="G25" s="72"/>
      <c r="H25" s="19"/>
      <c r="I25" s="18"/>
      <c r="J25" s="18"/>
      <c r="K25" s="20"/>
      <c r="L25" s="20"/>
    </row>
    <row r="26" spans="1:12" ht="20.25" customHeight="1" x14ac:dyDescent="0.35">
      <c r="A26" s="26"/>
      <c r="B26" s="111" t="s">
        <v>27</v>
      </c>
      <c r="C26" s="48">
        <v>1</v>
      </c>
      <c r="D26" s="61">
        <v>3.2</v>
      </c>
      <c r="E26" s="46">
        <v>1</v>
      </c>
      <c r="F26" s="48">
        <f t="shared" si="0"/>
        <v>3.2</v>
      </c>
      <c r="G26" s="72" t="s">
        <v>56</v>
      </c>
      <c r="H26" s="17"/>
    </row>
    <row r="27" spans="1:12" ht="23.25" x14ac:dyDescent="0.35">
      <c r="A27" s="26"/>
      <c r="B27" s="72" t="s">
        <v>43</v>
      </c>
      <c r="C27" s="48"/>
      <c r="D27" s="48">
        <v>15</v>
      </c>
      <c r="E27" s="46">
        <v>2</v>
      </c>
      <c r="F27" s="48">
        <f t="shared" si="0"/>
        <v>30</v>
      </c>
      <c r="G27" s="72" t="s">
        <v>44</v>
      </c>
      <c r="H27" s="17"/>
    </row>
    <row r="28" spans="1:12" ht="36" x14ac:dyDescent="0.35">
      <c r="A28" s="26"/>
      <c r="B28" s="115" t="s">
        <v>39</v>
      </c>
      <c r="C28" s="99"/>
      <c r="D28" s="99"/>
      <c r="E28" s="99"/>
      <c r="F28" s="99">
        <f>SUM(F21:F27)</f>
        <v>269.60000000000002</v>
      </c>
      <c r="G28" s="99"/>
      <c r="H28" s="17"/>
    </row>
    <row r="29" spans="1:12" ht="23.25" x14ac:dyDescent="0.35">
      <c r="A29" s="26"/>
      <c r="B29" s="50"/>
      <c r="C29" s="50"/>
      <c r="D29" s="50"/>
      <c r="E29" s="50"/>
      <c r="F29" s="50"/>
      <c r="G29" s="50"/>
      <c r="H29" s="17"/>
    </row>
    <row r="30" spans="1:12" ht="23.25" x14ac:dyDescent="0.35">
      <c r="A30" s="26"/>
      <c r="B30" s="97" t="s">
        <v>16</v>
      </c>
      <c r="C30" s="97"/>
      <c r="D30" s="97"/>
      <c r="E30" s="97"/>
      <c r="F30" s="97"/>
      <c r="G30" s="97"/>
      <c r="H30" s="17"/>
    </row>
    <row r="31" spans="1:12" ht="36" x14ac:dyDescent="0.35">
      <c r="A31" s="26"/>
      <c r="B31" s="64" t="s">
        <v>17</v>
      </c>
      <c r="C31" s="64" t="s">
        <v>31</v>
      </c>
      <c r="D31" s="64" t="s">
        <v>21</v>
      </c>
      <c r="E31" s="64" t="s">
        <v>22</v>
      </c>
      <c r="F31" s="64" t="s">
        <v>19</v>
      </c>
      <c r="G31" s="64" t="s">
        <v>4</v>
      </c>
      <c r="H31" s="17"/>
    </row>
    <row r="32" spans="1:12" ht="23.25" x14ac:dyDescent="0.35">
      <c r="A32" s="26"/>
      <c r="B32" s="51" t="s">
        <v>6</v>
      </c>
      <c r="C32" s="52"/>
      <c r="D32" s="53"/>
      <c r="E32" s="46"/>
      <c r="F32" s="46">
        <v>40</v>
      </c>
      <c r="G32" s="40" t="s">
        <v>67</v>
      </c>
      <c r="H32" s="17"/>
    </row>
    <row r="33" spans="1:8" ht="45" customHeight="1" x14ac:dyDescent="0.35">
      <c r="A33" s="26"/>
      <c r="B33" s="51" t="s">
        <v>68</v>
      </c>
      <c r="C33" s="53"/>
      <c r="D33" s="53"/>
      <c r="E33" s="46"/>
      <c r="F33" s="46">
        <v>25</v>
      </c>
      <c r="G33" s="51" t="s">
        <v>64</v>
      </c>
      <c r="H33" s="17"/>
    </row>
    <row r="34" spans="1:8" ht="23.25" x14ac:dyDescent="0.35">
      <c r="A34" s="26"/>
      <c r="B34" s="51" t="s">
        <v>69</v>
      </c>
      <c r="C34" s="53"/>
      <c r="D34" s="53"/>
      <c r="E34" s="46"/>
      <c r="F34" s="46">
        <v>9</v>
      </c>
      <c r="G34" s="51" t="s">
        <v>70</v>
      </c>
      <c r="H34" s="17"/>
    </row>
    <row r="35" spans="1:8" ht="36" x14ac:dyDescent="0.35">
      <c r="A35" s="26"/>
      <c r="B35" s="115" t="s">
        <v>37</v>
      </c>
      <c r="C35" s="116"/>
      <c r="D35" s="116"/>
      <c r="E35" s="116"/>
      <c r="F35" s="117">
        <f>SUM(F32:F34)</f>
        <v>74</v>
      </c>
      <c r="G35" s="118"/>
      <c r="H35" s="17"/>
    </row>
    <row r="36" spans="1:8" ht="23.25" x14ac:dyDescent="0.35">
      <c r="A36" s="26"/>
      <c r="B36" s="50"/>
      <c r="C36" s="50"/>
      <c r="D36" s="50"/>
      <c r="E36" s="50"/>
      <c r="F36" s="50"/>
      <c r="G36" s="50"/>
      <c r="H36" s="17"/>
    </row>
    <row r="37" spans="1:8" ht="23.25" x14ac:dyDescent="0.35">
      <c r="A37" s="26"/>
      <c r="B37" s="97" t="s">
        <v>7</v>
      </c>
      <c r="C37" s="97"/>
      <c r="D37" s="97"/>
      <c r="E37" s="97"/>
      <c r="F37" s="97"/>
      <c r="G37" s="97"/>
      <c r="H37" s="17"/>
    </row>
    <row r="38" spans="1:8" ht="23.25" x14ac:dyDescent="0.35">
      <c r="A38" s="26"/>
      <c r="B38" s="64" t="s">
        <v>17</v>
      </c>
      <c r="C38" s="48"/>
      <c r="D38" s="64" t="s">
        <v>21</v>
      </c>
      <c r="E38" s="64" t="s">
        <v>22</v>
      </c>
      <c r="F38" s="64" t="s">
        <v>19</v>
      </c>
      <c r="G38" s="64" t="s">
        <v>4</v>
      </c>
      <c r="H38" s="17"/>
    </row>
    <row r="39" spans="1:8" ht="23.25" x14ac:dyDescent="0.35">
      <c r="A39" s="26"/>
      <c r="B39" s="51" t="s">
        <v>8</v>
      </c>
      <c r="C39" s="48"/>
      <c r="D39" s="53">
        <v>15</v>
      </c>
      <c r="E39" s="54"/>
      <c r="F39" s="53">
        <v>15</v>
      </c>
      <c r="G39" s="49"/>
      <c r="H39" s="17"/>
    </row>
    <row r="40" spans="1:8" ht="23.25" x14ac:dyDescent="0.35">
      <c r="A40" s="26"/>
      <c r="B40" s="51" t="s">
        <v>9</v>
      </c>
      <c r="C40" s="48"/>
      <c r="D40" s="53">
        <v>12</v>
      </c>
      <c r="E40" s="54"/>
      <c r="F40" s="53">
        <v>12</v>
      </c>
      <c r="G40" s="49"/>
      <c r="H40" s="17"/>
    </row>
    <row r="41" spans="1:8" ht="23.25" x14ac:dyDescent="0.35">
      <c r="A41" s="26"/>
      <c r="B41" s="51" t="s">
        <v>10</v>
      </c>
      <c r="C41" s="48"/>
      <c r="D41" s="53">
        <v>25</v>
      </c>
      <c r="E41" s="54"/>
      <c r="F41" s="53">
        <v>25</v>
      </c>
      <c r="G41" s="51" t="s">
        <v>11</v>
      </c>
      <c r="H41" s="17"/>
    </row>
    <row r="42" spans="1:8" ht="23.25" x14ac:dyDescent="0.35">
      <c r="A42" s="26"/>
      <c r="B42" s="51" t="s">
        <v>65</v>
      </c>
      <c r="C42" s="48"/>
      <c r="D42" s="53"/>
      <c r="E42" s="54"/>
      <c r="F42" s="53">
        <v>40</v>
      </c>
      <c r="G42" s="51"/>
      <c r="H42" s="17"/>
    </row>
    <row r="43" spans="1:8" ht="23.25" x14ac:dyDescent="0.35">
      <c r="A43" s="26"/>
      <c r="B43" s="51" t="s">
        <v>47</v>
      </c>
      <c r="C43" s="48"/>
      <c r="D43" s="54"/>
      <c r="E43" s="54"/>
      <c r="F43" s="46">
        <v>50</v>
      </c>
      <c r="G43" s="51" t="s">
        <v>41</v>
      </c>
      <c r="H43" s="21"/>
    </row>
    <row r="44" spans="1:8" ht="36" x14ac:dyDescent="0.35">
      <c r="A44" s="26"/>
      <c r="B44" s="51" t="s">
        <v>48</v>
      </c>
      <c r="C44" s="48"/>
      <c r="D44" s="54"/>
      <c r="E44" s="54"/>
      <c r="F44" s="46">
        <v>80</v>
      </c>
      <c r="G44" s="51" t="s">
        <v>79</v>
      </c>
      <c r="H44" s="21"/>
    </row>
    <row r="45" spans="1:8" ht="23.25" x14ac:dyDescent="0.35">
      <c r="A45" s="26"/>
      <c r="B45" s="51" t="s">
        <v>49</v>
      </c>
      <c r="C45" s="48"/>
      <c r="D45" s="54"/>
      <c r="E45" s="54"/>
      <c r="F45" s="55">
        <v>20</v>
      </c>
      <c r="G45" s="53"/>
      <c r="H45" s="21"/>
    </row>
    <row r="46" spans="1:8" ht="23.25" x14ac:dyDescent="0.35">
      <c r="A46" s="26"/>
      <c r="B46" s="51" t="s">
        <v>12</v>
      </c>
      <c r="C46" s="48" t="s">
        <v>32</v>
      </c>
      <c r="D46" s="53">
        <v>3.5</v>
      </c>
      <c r="E46" s="54"/>
      <c r="F46" s="46">
        <v>3.5</v>
      </c>
      <c r="G46" s="51" t="s">
        <v>34</v>
      </c>
      <c r="H46" s="21"/>
    </row>
    <row r="47" spans="1:8" ht="23.25" x14ac:dyDescent="0.35">
      <c r="A47" s="26"/>
      <c r="B47" s="51" t="s">
        <v>12</v>
      </c>
      <c r="C47" s="48" t="s">
        <v>33</v>
      </c>
      <c r="D47" s="53">
        <v>2.5</v>
      </c>
      <c r="E47" s="54"/>
      <c r="F47" s="46">
        <v>2.4</v>
      </c>
      <c r="G47" s="51" t="s">
        <v>34</v>
      </c>
      <c r="H47" s="21"/>
    </row>
    <row r="48" spans="1:8" ht="23.25" x14ac:dyDescent="0.35">
      <c r="A48" s="26"/>
      <c r="B48" s="108" t="s">
        <v>13</v>
      </c>
      <c r="C48" s="105"/>
      <c r="D48" s="105"/>
      <c r="E48" s="105"/>
      <c r="F48" s="105">
        <f>SUM(F39:F47)</f>
        <v>247.9</v>
      </c>
      <c r="G48" s="101"/>
      <c r="H48" s="17"/>
    </row>
    <row r="49" spans="1:12" ht="23.25" x14ac:dyDescent="0.35">
      <c r="A49" s="26"/>
      <c r="B49" s="30" t="s">
        <v>14</v>
      </c>
      <c r="C49" s="42"/>
      <c r="D49" s="42"/>
      <c r="E49" s="43"/>
      <c r="F49" s="42"/>
      <c r="G49" s="30"/>
      <c r="H49" s="17"/>
    </row>
    <row r="50" spans="1:12" ht="23.25" x14ac:dyDescent="0.35">
      <c r="A50" s="26"/>
      <c r="B50" s="102" t="s">
        <v>86</v>
      </c>
      <c r="C50" s="103"/>
      <c r="D50" s="42"/>
      <c r="E50" s="43"/>
      <c r="F50" s="42"/>
      <c r="G50" s="30"/>
      <c r="H50" s="17"/>
    </row>
    <row r="51" spans="1:12" ht="23.25" x14ac:dyDescent="0.35">
      <c r="A51" s="26"/>
      <c r="B51" s="73" t="s">
        <v>15</v>
      </c>
      <c r="C51" s="68">
        <f>F48+F35+F28</f>
        <v>591.5</v>
      </c>
      <c r="D51" s="56"/>
      <c r="E51" s="43"/>
      <c r="F51" s="42"/>
      <c r="G51" s="30"/>
      <c r="H51" s="17"/>
    </row>
    <row r="52" spans="1:12" ht="54" x14ac:dyDescent="0.35">
      <c r="A52" s="26"/>
      <c r="B52" s="67" t="s">
        <v>40</v>
      </c>
      <c r="C52" s="68">
        <f>C51*1.4</f>
        <v>828.09999999999991</v>
      </c>
      <c r="D52" s="42"/>
      <c r="E52" s="43"/>
      <c r="F52" s="42"/>
      <c r="G52" s="30"/>
      <c r="H52" s="17"/>
    </row>
    <row r="53" spans="1:12" ht="23.25" x14ac:dyDescent="0.35">
      <c r="A53" s="26"/>
      <c r="B53" s="26"/>
      <c r="C53" s="25"/>
      <c r="D53" s="25"/>
      <c r="E53" s="57"/>
      <c r="F53" s="25"/>
      <c r="G53" s="26"/>
    </row>
    <row r="54" spans="1:12" s="3" customFormat="1" ht="23.25" x14ac:dyDescent="0.35">
      <c r="A54" s="58"/>
      <c r="B54" s="30" t="s">
        <v>66</v>
      </c>
      <c r="C54" s="30"/>
      <c r="D54" s="30"/>
      <c r="E54" s="30"/>
      <c r="F54" s="30"/>
      <c r="G54" s="30"/>
      <c r="H54" s="24"/>
      <c r="I54" s="24"/>
      <c r="J54" s="24"/>
      <c r="K54" s="24"/>
      <c r="L54" s="24"/>
    </row>
    <row r="55" spans="1:12" ht="23.25" x14ac:dyDescent="0.35">
      <c r="A55" s="26"/>
      <c r="B55" s="30" t="s">
        <v>92</v>
      </c>
      <c r="C55" s="30"/>
      <c r="D55" s="30"/>
      <c r="E55" s="30"/>
      <c r="F55" s="30"/>
      <c r="G55" s="30"/>
    </row>
    <row r="56" spans="1:12" ht="23.25" x14ac:dyDescent="0.35">
      <c r="A56" s="26"/>
      <c r="B56" s="30" t="s">
        <v>93</v>
      </c>
      <c r="C56" s="30"/>
      <c r="D56" s="30"/>
      <c r="E56" s="30"/>
      <c r="F56" s="30"/>
      <c r="G56" s="30"/>
    </row>
  </sheetData>
  <mergeCells count="6">
    <mergeCell ref="A1:F7"/>
    <mergeCell ref="B19:G19"/>
    <mergeCell ref="B30:G30"/>
    <mergeCell ref="B37:G37"/>
    <mergeCell ref="B12:F12"/>
    <mergeCell ref="B50:C5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B1333-2CEB-4946-A138-C9BD5FAC3861}">
  <sheetPr>
    <tabColor rgb="FF00B0F0"/>
  </sheetPr>
  <dimension ref="A1:H52"/>
  <sheetViews>
    <sheetView rightToLeft="1" tabSelected="1" zoomScale="80" zoomScaleNormal="80" workbookViewId="0">
      <selection activeCell="E45" sqref="E45"/>
    </sheetView>
  </sheetViews>
  <sheetFormatPr defaultColWidth="8.875" defaultRowHeight="15" x14ac:dyDescent="0.2"/>
  <cols>
    <col min="1" max="1" width="5.25" style="4" customWidth="1"/>
    <col min="2" max="2" width="58.625" style="4" customWidth="1"/>
    <col min="3" max="3" width="17.75" style="4" customWidth="1"/>
    <col min="4" max="4" width="12.875" style="4" bestFit="1" customWidth="1"/>
    <col min="5" max="5" width="15.125" style="4" bestFit="1" customWidth="1"/>
    <col min="6" max="6" width="11.375" style="4" customWidth="1"/>
    <col min="7" max="7" width="145.5" style="4" customWidth="1"/>
    <col min="8" max="8" width="17.5" style="5" customWidth="1"/>
    <col min="9" max="9" width="8.875" style="5"/>
    <col min="10" max="10" width="26.125" style="5" customWidth="1"/>
    <col min="11" max="11" width="18.375" style="5" customWidth="1"/>
    <col min="12" max="16384" width="8.875" style="5"/>
  </cols>
  <sheetData>
    <row r="1" spans="1:8" x14ac:dyDescent="0.2">
      <c r="A1" s="83"/>
      <c r="B1" s="83"/>
      <c r="C1" s="83"/>
      <c r="D1" s="83"/>
      <c r="E1" s="83"/>
      <c r="F1" s="83"/>
    </row>
    <row r="2" spans="1:8" x14ac:dyDescent="0.2">
      <c r="A2" s="83"/>
      <c r="B2" s="83"/>
      <c r="C2" s="83"/>
      <c r="D2" s="83"/>
      <c r="E2" s="83"/>
      <c r="F2" s="83"/>
    </row>
    <row r="3" spans="1:8" x14ac:dyDescent="0.2">
      <c r="A3" s="83"/>
      <c r="B3" s="83"/>
      <c r="C3" s="83"/>
      <c r="D3" s="83"/>
      <c r="E3" s="83"/>
      <c r="F3" s="83"/>
    </row>
    <row r="4" spans="1:8" x14ac:dyDescent="0.2">
      <c r="A4" s="83"/>
      <c r="B4" s="83"/>
      <c r="C4" s="83"/>
      <c r="D4" s="83"/>
      <c r="E4" s="83"/>
      <c r="F4" s="83"/>
    </row>
    <row r="5" spans="1:8" x14ac:dyDescent="0.2">
      <c r="A5" s="83"/>
      <c r="B5" s="83"/>
      <c r="C5" s="83"/>
      <c r="D5" s="83"/>
      <c r="E5" s="83"/>
      <c r="F5" s="83"/>
    </row>
    <row r="6" spans="1:8" x14ac:dyDescent="0.2">
      <c r="A6" s="83"/>
      <c r="B6" s="83"/>
      <c r="C6" s="83"/>
      <c r="D6" s="83"/>
      <c r="E6" s="83"/>
      <c r="F6" s="83"/>
    </row>
    <row r="7" spans="1:8" x14ac:dyDescent="0.2">
      <c r="A7" s="83"/>
      <c r="B7" s="83"/>
      <c r="C7" s="83"/>
      <c r="D7" s="83"/>
      <c r="E7" s="83"/>
      <c r="F7" s="83"/>
    </row>
    <row r="8" spans="1:8" ht="39" customHeight="1" x14ac:dyDescent="0.2">
      <c r="B8" s="89" t="s">
        <v>84</v>
      </c>
      <c r="C8" s="6"/>
      <c r="D8" s="6"/>
      <c r="E8" s="7"/>
      <c r="F8" s="6"/>
      <c r="G8" s="8"/>
      <c r="H8" s="4"/>
    </row>
    <row r="9" spans="1:8" ht="42.75" customHeight="1" x14ac:dyDescent="0.25">
      <c r="B9" s="104" t="s">
        <v>55</v>
      </c>
      <c r="C9" s="104"/>
      <c r="D9" s="104"/>
      <c r="E9" s="104"/>
      <c r="F9" s="104"/>
      <c r="G9" s="30"/>
      <c r="H9" s="4"/>
    </row>
    <row r="10" spans="1:8" ht="30" customHeight="1" x14ac:dyDescent="0.25">
      <c r="B10" s="27"/>
      <c r="C10" s="28"/>
      <c r="D10" s="28"/>
      <c r="E10" s="29"/>
      <c r="F10" s="28"/>
      <c r="G10" s="30"/>
      <c r="H10" s="4"/>
    </row>
    <row r="11" spans="1:8" ht="63.75" customHeight="1" x14ac:dyDescent="0.25">
      <c r="A11" s="9"/>
      <c r="B11" s="80" t="s">
        <v>82</v>
      </c>
      <c r="C11" s="81"/>
      <c r="D11" s="81"/>
      <c r="E11" s="81"/>
      <c r="F11" s="82"/>
      <c r="G11" s="30"/>
      <c r="H11" s="4"/>
    </row>
    <row r="12" spans="1:8" ht="18" x14ac:dyDescent="0.25">
      <c r="B12" s="26"/>
      <c r="C12" s="26"/>
      <c r="D12" s="26"/>
      <c r="E12" s="26"/>
      <c r="F12" s="26"/>
      <c r="G12" s="26"/>
    </row>
    <row r="13" spans="1:8" ht="18" x14ac:dyDescent="0.25">
      <c r="B13" s="30"/>
      <c r="C13" s="30"/>
      <c r="D13" s="30"/>
      <c r="E13" s="30"/>
      <c r="F13" s="30"/>
      <c r="G13" s="30"/>
    </row>
    <row r="14" spans="1:8" ht="36" x14ac:dyDescent="0.25">
      <c r="B14" s="62" t="s">
        <v>28</v>
      </c>
      <c r="C14" s="63" t="s">
        <v>20</v>
      </c>
      <c r="D14" s="50"/>
      <c r="E14" s="50"/>
      <c r="F14" s="50"/>
      <c r="G14" s="50"/>
    </row>
    <row r="15" spans="1:8" ht="50.25" customHeight="1" x14ac:dyDescent="0.25">
      <c r="B15" s="49" t="s">
        <v>58</v>
      </c>
      <c r="C15" s="77">
        <v>30</v>
      </c>
      <c r="D15" s="50"/>
      <c r="E15" s="50"/>
      <c r="F15" s="50"/>
      <c r="G15" s="50"/>
    </row>
    <row r="16" spans="1:8" ht="37.5" customHeight="1" x14ac:dyDescent="0.25">
      <c r="B16" s="26"/>
      <c r="C16" s="26"/>
      <c r="D16" s="26"/>
      <c r="E16" s="26"/>
      <c r="F16" s="26"/>
      <c r="G16" s="26"/>
      <c r="H16" s="4"/>
    </row>
    <row r="17" spans="1:8" ht="18" x14ac:dyDescent="0.2">
      <c r="B17" s="97" t="s">
        <v>35</v>
      </c>
      <c r="C17" s="97"/>
      <c r="D17" s="97"/>
      <c r="E17" s="97"/>
      <c r="F17" s="97"/>
      <c r="G17" s="97"/>
      <c r="H17" s="4"/>
    </row>
    <row r="18" spans="1:8" s="12" customFormat="1" ht="54" x14ac:dyDescent="0.2">
      <c r="A18" s="11"/>
      <c r="B18" s="65" t="s">
        <v>0</v>
      </c>
      <c r="C18" s="64" t="s">
        <v>1</v>
      </c>
      <c r="D18" s="64" t="s">
        <v>2</v>
      </c>
      <c r="E18" s="64" t="s">
        <v>29</v>
      </c>
      <c r="F18" s="64" t="s">
        <v>3</v>
      </c>
      <c r="G18" s="65" t="s">
        <v>4</v>
      </c>
      <c r="H18" s="11"/>
    </row>
    <row r="19" spans="1:8" ht="21" customHeight="1" x14ac:dyDescent="0.2">
      <c r="B19" s="49" t="s">
        <v>38</v>
      </c>
      <c r="C19" s="66" t="s">
        <v>60</v>
      </c>
      <c r="D19" s="48">
        <v>50</v>
      </c>
      <c r="E19" s="46">
        <v>6</v>
      </c>
      <c r="F19" s="46">
        <f>E19*D19</f>
        <v>300</v>
      </c>
      <c r="G19" s="49" t="s">
        <v>42</v>
      </c>
      <c r="H19" s="4"/>
    </row>
    <row r="20" spans="1:8" ht="19.5" customHeight="1" x14ac:dyDescent="0.2">
      <c r="B20" s="49" t="s">
        <v>54</v>
      </c>
      <c r="C20" s="48">
        <v>1</v>
      </c>
      <c r="D20" s="53">
        <v>6</v>
      </c>
      <c r="E20" s="46">
        <v>4</v>
      </c>
      <c r="F20" s="46">
        <f>E20*D20</f>
        <v>24</v>
      </c>
      <c r="G20" s="49" t="s">
        <v>80</v>
      </c>
      <c r="H20" s="4"/>
    </row>
    <row r="21" spans="1:8" ht="18" x14ac:dyDescent="0.2">
      <c r="B21" s="49" t="s">
        <v>24</v>
      </c>
      <c r="C21" s="48">
        <v>1</v>
      </c>
      <c r="D21" s="48">
        <v>10</v>
      </c>
      <c r="E21" s="46">
        <v>1</v>
      </c>
      <c r="F21" s="46">
        <f>E21*D21</f>
        <v>10</v>
      </c>
      <c r="G21" s="49" t="s">
        <v>61</v>
      </c>
      <c r="H21" s="4"/>
    </row>
    <row r="22" spans="1:8" ht="18" customHeight="1" x14ac:dyDescent="0.2">
      <c r="B22" s="49" t="s">
        <v>45</v>
      </c>
      <c r="C22" s="48">
        <v>1</v>
      </c>
      <c r="D22" s="48">
        <v>15</v>
      </c>
      <c r="E22" s="46">
        <v>1</v>
      </c>
      <c r="F22" s="46">
        <f>E22*D22</f>
        <v>15</v>
      </c>
      <c r="G22" s="78" t="s">
        <v>46</v>
      </c>
      <c r="H22" s="13"/>
    </row>
    <row r="23" spans="1:8" ht="24" customHeight="1" x14ac:dyDescent="0.25">
      <c r="B23" s="90" t="s">
        <v>36</v>
      </c>
      <c r="C23" s="91"/>
      <c r="D23" s="91"/>
      <c r="E23" s="91"/>
      <c r="F23" s="92">
        <f>SUM(F19:F22)</f>
        <v>349</v>
      </c>
      <c r="G23" s="93"/>
      <c r="H23" s="13"/>
    </row>
    <row r="24" spans="1:8" ht="18" x14ac:dyDescent="0.25">
      <c r="B24" s="69"/>
      <c r="C24" s="30"/>
      <c r="D24" s="30"/>
      <c r="E24" s="30"/>
      <c r="F24" s="70"/>
      <c r="G24" s="30"/>
      <c r="H24" s="13"/>
    </row>
    <row r="25" spans="1:8" ht="18" x14ac:dyDescent="0.2">
      <c r="B25" s="97" t="s">
        <v>74</v>
      </c>
      <c r="C25" s="97"/>
      <c r="D25" s="97"/>
      <c r="E25" s="97"/>
      <c r="F25" s="97"/>
      <c r="G25" s="97"/>
      <c r="H25" s="4"/>
    </row>
    <row r="26" spans="1:8" ht="54" x14ac:dyDescent="0.2">
      <c r="B26" s="65" t="s">
        <v>0</v>
      </c>
      <c r="C26" s="64" t="s">
        <v>1</v>
      </c>
      <c r="D26" s="64" t="s">
        <v>2</v>
      </c>
      <c r="E26" s="64" t="s">
        <v>29</v>
      </c>
      <c r="F26" s="64" t="s">
        <v>3</v>
      </c>
      <c r="G26" s="65" t="s">
        <v>4</v>
      </c>
      <c r="H26" s="4"/>
    </row>
    <row r="27" spans="1:8" s="10" customFormat="1" ht="18" x14ac:dyDescent="0.25">
      <c r="A27" s="15"/>
      <c r="B27" s="49" t="s">
        <v>6</v>
      </c>
      <c r="C27" s="71"/>
      <c r="D27" s="45">
        <v>50</v>
      </c>
      <c r="E27" s="55">
        <v>1</v>
      </c>
      <c r="F27" s="55">
        <f>E27*D27</f>
        <v>50</v>
      </c>
      <c r="G27" s="49" t="s">
        <v>72</v>
      </c>
      <c r="H27" s="15"/>
    </row>
    <row r="28" spans="1:8" ht="18" x14ac:dyDescent="0.25">
      <c r="B28" s="40" t="s">
        <v>73</v>
      </c>
      <c r="C28" s="71"/>
      <c r="D28" s="45">
        <v>25</v>
      </c>
      <c r="E28" s="55">
        <v>1</v>
      </c>
      <c r="F28" s="55">
        <f>E28*D28</f>
        <v>25</v>
      </c>
      <c r="G28" s="40" t="s">
        <v>71</v>
      </c>
      <c r="H28" s="4"/>
    </row>
    <row r="29" spans="1:8" ht="18" x14ac:dyDescent="0.25">
      <c r="B29" s="94" t="s">
        <v>37</v>
      </c>
      <c r="C29" s="93"/>
      <c r="D29" s="95"/>
      <c r="E29" s="95"/>
      <c r="F29" s="96">
        <f>F27+F28</f>
        <v>75</v>
      </c>
      <c r="G29" s="93"/>
      <c r="H29" s="4"/>
    </row>
    <row r="30" spans="1:8" ht="39" customHeight="1" x14ac:dyDescent="0.25">
      <c r="B30" s="84"/>
      <c r="C30" s="84"/>
      <c r="D30" s="84"/>
      <c r="E30" s="84"/>
      <c r="F30" s="84"/>
      <c r="G30" s="84"/>
      <c r="H30" s="4"/>
    </row>
    <row r="31" spans="1:8" ht="24" customHeight="1" x14ac:dyDescent="0.2">
      <c r="B31" s="97" t="s">
        <v>7</v>
      </c>
      <c r="C31" s="97"/>
      <c r="D31" s="97"/>
      <c r="E31" s="97"/>
      <c r="F31" s="97"/>
      <c r="G31" s="97"/>
      <c r="H31" s="4"/>
    </row>
    <row r="32" spans="1:8" ht="54" x14ac:dyDescent="0.2">
      <c r="B32" s="65" t="s">
        <v>0</v>
      </c>
      <c r="C32" s="64" t="s">
        <v>51</v>
      </c>
      <c r="D32" s="64" t="s">
        <v>2</v>
      </c>
      <c r="E32" s="64" t="s">
        <v>29</v>
      </c>
      <c r="F32" s="64" t="s">
        <v>3</v>
      </c>
      <c r="G32" s="65" t="s">
        <v>4</v>
      </c>
      <c r="H32" s="4"/>
    </row>
    <row r="33" spans="2:8" ht="18" x14ac:dyDescent="0.25">
      <c r="B33" s="40" t="s">
        <v>8</v>
      </c>
      <c r="C33" s="48">
        <v>1</v>
      </c>
      <c r="D33" s="48">
        <v>15</v>
      </c>
      <c r="E33" s="46">
        <v>1</v>
      </c>
      <c r="F33" s="46">
        <f>E33*D33</f>
        <v>15</v>
      </c>
      <c r="G33" s="49"/>
      <c r="H33" s="4"/>
    </row>
    <row r="34" spans="2:8" ht="18" x14ac:dyDescent="0.25">
      <c r="B34" s="40" t="s">
        <v>9</v>
      </c>
      <c r="C34" s="48">
        <v>1</v>
      </c>
      <c r="D34" s="48">
        <v>12</v>
      </c>
      <c r="E34" s="46">
        <v>1</v>
      </c>
      <c r="F34" s="46">
        <f t="shared" ref="F34:F40" si="0">E34*D34</f>
        <v>12</v>
      </c>
      <c r="G34" s="49"/>
      <c r="H34" s="4"/>
    </row>
    <row r="35" spans="2:8" ht="18" x14ac:dyDescent="0.25">
      <c r="B35" s="40" t="s">
        <v>10</v>
      </c>
      <c r="C35" s="48">
        <v>1</v>
      </c>
      <c r="D35" s="48">
        <v>20</v>
      </c>
      <c r="E35" s="46">
        <v>1</v>
      </c>
      <c r="F35" s="46">
        <f t="shared" si="0"/>
        <v>20</v>
      </c>
      <c r="G35" s="36" t="s">
        <v>11</v>
      </c>
      <c r="H35" s="4"/>
    </row>
    <row r="36" spans="2:8" ht="18" x14ac:dyDescent="0.2">
      <c r="B36" s="51" t="s">
        <v>47</v>
      </c>
      <c r="C36" s="48"/>
      <c r="D36" s="46">
        <v>50</v>
      </c>
      <c r="E36" s="46">
        <v>1</v>
      </c>
      <c r="F36" s="46">
        <f t="shared" si="0"/>
        <v>50</v>
      </c>
      <c r="G36" s="51" t="s">
        <v>41</v>
      </c>
      <c r="H36" s="13"/>
    </row>
    <row r="37" spans="2:8" ht="18" x14ac:dyDescent="0.2">
      <c r="B37" s="51" t="s">
        <v>52</v>
      </c>
      <c r="C37" s="48"/>
      <c r="D37" s="46">
        <v>70</v>
      </c>
      <c r="E37" s="54">
        <v>1</v>
      </c>
      <c r="F37" s="46">
        <f t="shared" si="0"/>
        <v>70</v>
      </c>
      <c r="G37" s="49" t="s">
        <v>83</v>
      </c>
      <c r="H37" s="13"/>
    </row>
    <row r="38" spans="2:8" ht="18" x14ac:dyDescent="0.25">
      <c r="B38" s="51" t="s">
        <v>53</v>
      </c>
      <c r="C38" s="48"/>
      <c r="D38" s="46">
        <v>20</v>
      </c>
      <c r="E38" s="46">
        <v>1</v>
      </c>
      <c r="F38" s="46">
        <f t="shared" si="0"/>
        <v>20</v>
      </c>
      <c r="G38" s="36"/>
      <c r="H38" s="13"/>
    </row>
    <row r="39" spans="2:8" ht="18" x14ac:dyDescent="0.25">
      <c r="B39" s="72" t="s">
        <v>12</v>
      </c>
      <c r="C39" s="48" t="s">
        <v>32</v>
      </c>
      <c r="D39" s="53">
        <v>3.5</v>
      </c>
      <c r="E39" s="54">
        <v>1</v>
      </c>
      <c r="F39" s="46">
        <f t="shared" si="0"/>
        <v>3.5</v>
      </c>
      <c r="G39" s="72" t="s">
        <v>34</v>
      </c>
      <c r="H39" s="13"/>
    </row>
    <row r="40" spans="2:8" ht="18" x14ac:dyDescent="0.25">
      <c r="B40" s="72" t="s">
        <v>12</v>
      </c>
      <c r="C40" s="48" t="s">
        <v>33</v>
      </c>
      <c r="D40" s="53">
        <v>2.5</v>
      </c>
      <c r="E40" s="54">
        <v>1</v>
      </c>
      <c r="F40" s="46">
        <f t="shared" si="0"/>
        <v>2.5</v>
      </c>
      <c r="G40" s="72" t="s">
        <v>34</v>
      </c>
      <c r="H40" s="13"/>
    </row>
    <row r="41" spans="2:8" ht="18" x14ac:dyDescent="0.25">
      <c r="B41" s="98" t="s">
        <v>13</v>
      </c>
      <c r="C41" s="99"/>
      <c r="D41" s="99"/>
      <c r="E41" s="100"/>
      <c r="F41" s="99">
        <f>F33+F34+F35++F36+F37+F38+F39+F40</f>
        <v>193</v>
      </c>
      <c r="G41" s="101"/>
      <c r="H41" s="14"/>
    </row>
    <row r="42" spans="2:8" ht="18" x14ac:dyDescent="0.25">
      <c r="B42" s="30"/>
      <c r="C42" s="30"/>
      <c r="D42" s="30"/>
      <c r="E42" s="30"/>
      <c r="F42" s="42"/>
      <c r="G42" s="30"/>
      <c r="H42" s="4"/>
    </row>
    <row r="43" spans="2:8" ht="18" x14ac:dyDescent="0.25">
      <c r="B43" s="30" t="s">
        <v>14</v>
      </c>
      <c r="C43" s="30"/>
      <c r="D43" s="30"/>
      <c r="E43" s="30"/>
      <c r="F43" s="30"/>
      <c r="G43" s="30"/>
      <c r="H43" s="4"/>
    </row>
    <row r="44" spans="2:8" ht="18" x14ac:dyDescent="0.25">
      <c r="B44" s="102" t="s">
        <v>86</v>
      </c>
      <c r="C44" s="103"/>
      <c r="D44" s="30"/>
      <c r="E44" s="30"/>
      <c r="F44" s="30"/>
      <c r="G44" s="30"/>
      <c r="H44" s="4"/>
    </row>
    <row r="45" spans="2:8" ht="18" x14ac:dyDescent="0.25">
      <c r="B45" s="73" t="s">
        <v>15</v>
      </c>
      <c r="C45" s="65">
        <f>F23+F29+F41</f>
        <v>617</v>
      </c>
      <c r="D45" s="74"/>
      <c r="E45" s="30"/>
      <c r="F45" s="30"/>
      <c r="G45" s="30"/>
      <c r="H45" s="4"/>
    </row>
    <row r="46" spans="2:8" ht="41.25" customHeight="1" x14ac:dyDescent="0.25">
      <c r="B46" s="75" t="s">
        <v>81</v>
      </c>
      <c r="C46" s="65">
        <f>C45*1.5</f>
        <v>925.5</v>
      </c>
      <c r="D46" s="76"/>
      <c r="E46" s="30"/>
      <c r="F46" s="30"/>
      <c r="G46" s="30"/>
      <c r="H46" s="4"/>
    </row>
    <row r="47" spans="2:8" ht="18" x14ac:dyDescent="0.25">
      <c r="B47" s="26"/>
      <c r="D47" s="26"/>
      <c r="E47" s="26"/>
      <c r="F47" s="26"/>
      <c r="G47" s="26"/>
    </row>
    <row r="48" spans="2:8" ht="18" x14ac:dyDescent="0.25">
      <c r="B48" s="26"/>
      <c r="C48" s="26"/>
      <c r="D48" s="26"/>
      <c r="E48" s="26"/>
      <c r="F48" s="26"/>
      <c r="G48" s="26"/>
    </row>
    <row r="49" spans="2:7" ht="18" x14ac:dyDescent="0.25">
      <c r="B49" s="79" t="s">
        <v>87</v>
      </c>
      <c r="C49" s="79"/>
      <c r="D49" s="79"/>
      <c r="E49" s="79"/>
      <c r="F49" s="79"/>
      <c r="G49" s="79"/>
    </row>
    <row r="50" spans="2:7" ht="18" x14ac:dyDescent="0.25">
      <c r="B50" s="79" t="s">
        <v>88</v>
      </c>
      <c r="C50" s="79"/>
      <c r="D50" s="79"/>
      <c r="E50" s="79"/>
      <c r="F50" s="79"/>
      <c r="G50" s="79"/>
    </row>
    <row r="51" spans="2:7" ht="18" x14ac:dyDescent="0.25">
      <c r="B51" s="79" t="s">
        <v>89</v>
      </c>
      <c r="C51" s="79"/>
      <c r="D51" s="79"/>
      <c r="E51" s="79"/>
      <c r="F51" s="79"/>
      <c r="G51" s="79"/>
    </row>
    <row r="52" spans="2:7" ht="18" x14ac:dyDescent="0.25">
      <c r="B52" s="26"/>
      <c r="C52" s="26"/>
      <c r="D52" s="26"/>
      <c r="E52" s="26"/>
      <c r="F52" s="26"/>
      <c r="G52" s="26"/>
    </row>
  </sheetData>
  <mergeCells count="11">
    <mergeCell ref="B51:G51"/>
    <mergeCell ref="B50:G50"/>
    <mergeCell ref="B9:F9"/>
    <mergeCell ref="B11:F11"/>
    <mergeCell ref="A1:F7"/>
    <mergeCell ref="B49:G49"/>
    <mergeCell ref="B25:G25"/>
    <mergeCell ref="B31:G31"/>
    <mergeCell ref="B17:G17"/>
    <mergeCell ref="B30:G30"/>
    <mergeCell ref="B44:C4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91C56794C1C884449757CD34A945F162" ma:contentTypeVersion="18" ma:contentTypeDescription="צור מסמך חדש." ma:contentTypeScope="" ma:versionID="f2049e5b5e72a089c49a30c057541b73">
  <xsd:schema xmlns:xsd="http://www.w3.org/2001/XMLSchema" xmlns:xs="http://www.w3.org/2001/XMLSchema" xmlns:p="http://schemas.microsoft.com/office/2006/metadata/properties" xmlns:ns2="da760883-e893-4d8e-94f3-6851dc8251e5" xmlns:ns3="3a0a48e6-b766-42ba-a064-221a373db90e" targetNamespace="http://schemas.microsoft.com/office/2006/metadata/properties" ma:root="true" ma:fieldsID="8413baa7069453ef10dc7165d29002ce" ns2:_="" ns3:_="">
    <xsd:import namespace="da760883-e893-4d8e-94f3-6851dc8251e5"/>
    <xsd:import namespace="3a0a48e6-b766-42ba-a064-221a373db9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60883-e893-4d8e-94f3-6851dc8251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d41ed93f-a8fb-45e3-8550-0c3d1880cf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48e6-b766-42ba-a064-221a373db90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eab2103-6b2d-4b80-a3fb-203b714f3148}" ma:internalName="TaxCatchAll" ma:showField="CatchAllData" ma:web="3a0a48e6-b766-42ba-a064-221a373db9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a0a48e6-b766-42ba-a064-221a373db90e">
      <UserInfo>
        <DisplayName>Miki</DisplayName>
        <AccountId>20</AccountId>
        <AccountType/>
      </UserInfo>
    </SharedWithUsers>
    <lcf76f155ced4ddcb4097134ff3c332f xmlns="da760883-e893-4d8e-94f3-6851dc8251e5">
      <Terms xmlns="http://schemas.microsoft.com/office/infopath/2007/PartnerControls"/>
    </lcf76f155ced4ddcb4097134ff3c332f>
    <TaxCatchAll xmlns="3a0a48e6-b766-42ba-a064-221a373db90e" xsi:nil="true"/>
  </documentManagement>
</p:properties>
</file>

<file path=customXml/itemProps1.xml><?xml version="1.0" encoding="utf-8"?>
<ds:datastoreItem xmlns:ds="http://schemas.openxmlformats.org/officeDocument/2006/customXml" ds:itemID="{40299828-18CD-43A5-8724-C430AF60F1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F08E06-55BB-4699-9000-780DF0712B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60883-e893-4d8e-94f3-6851dc8251e5"/>
    <ds:schemaRef ds:uri="3a0a48e6-b766-42ba-a064-221a373db9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B91B89-E7D5-47A9-86C7-FDBD3319F939}">
  <ds:schemaRefs>
    <ds:schemaRef ds:uri="http://schemas.microsoft.com/office/2006/metadata/properties"/>
    <ds:schemaRef ds:uri="http://schemas.microsoft.com/office/infopath/2007/PartnerControls"/>
    <ds:schemaRef ds:uri="3a0a48e6-b766-42ba-a064-221a373db90e"/>
    <ds:schemaRef ds:uri="da760883-e893-4d8e-94f3-6851dc8251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גיליון א'-משה.אוטיסטים</vt:lpstr>
      <vt:lpstr>גיליון ב'- נכים קשים.הנמכה  </vt:lpstr>
      <vt:lpstr>'גיליון א''-משה.אוטיסטים'!WPrint_TitlesW</vt:lpstr>
      <vt:lpstr>'גיליון ב''- נכים קשים.הנמכה  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</dc:creator>
  <cp:lastModifiedBy>Sharon Ganot</cp:lastModifiedBy>
  <cp:lastPrinted>2022-11-22T11:19:39Z</cp:lastPrinted>
  <dcterms:created xsi:type="dcterms:W3CDTF">2022-10-09T08:09:28Z</dcterms:created>
  <dcterms:modified xsi:type="dcterms:W3CDTF">2026-10-03T04:09:29Z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0x01010091C56794C1C884449757CD34A945F162</vt:lpwstr>
  </property>
  <property fmtid="{D5CDD505-2E9C-101B-9397-08002B2CF9AE}" pid="3" name="MediaServiceImageTags">
    <vt:lpwstr/>
  </property>
</Properties>
</file>